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uchungsplaner" sheetId="1" state="visible" r:id="rId1"/>
  </sheets>
  <definedNames/>
  <calcPr calcId="124519" fullCalcOnLoad="1"/>
</workbook>
</file>

<file path=xl/styles.xml><?xml version="1.0" encoding="utf-8"?>
<styleSheet xmlns="http://schemas.openxmlformats.org/spreadsheetml/2006/main">
  <numFmts count="1">
    <numFmt numFmtId="164" formatCode="#,##0 &quot;€&quot;"/>
  </numFmts>
  <fonts count="6">
    <font>
      <name val="Calibri"/>
      <family val="2"/>
      <color theme="1"/>
      <sz val="11"/>
      <scheme val="minor"/>
    </font>
    <font>
      <b val="1"/>
      <color rgb="00F6F3EC"/>
      <sz val="18"/>
    </font>
    <font>
      <i val="1"/>
      <color rgb="0046506A"/>
    </font>
    <font>
      <b val="1"/>
    </font>
    <font>
      <b val="1"/>
      <color rgb="00F6F3EC"/>
    </font>
    <font>
      <color rgb="0046506A"/>
      <sz val="10"/>
    </font>
  </fonts>
  <fills count="5">
    <fill>
      <patternFill/>
    </fill>
    <fill>
      <patternFill patternType="gray125"/>
    </fill>
    <fill>
      <patternFill patternType="solid">
        <fgColor rgb="000F1B2D"/>
      </patternFill>
    </fill>
    <fill>
      <patternFill patternType="solid">
        <fgColor rgb="00FFF8E1"/>
      </patternFill>
    </fill>
    <fill>
      <patternFill patternType="solid">
        <fgColor rgb="00F3E6C8"/>
      </patternFill>
    </fill>
  </fills>
  <borders count="2">
    <border>
      <left/>
      <right/>
      <top/>
      <bottom/>
      <diagonal/>
    </border>
    <border>
      <left style="thin">
        <color rgb="00BFB7A3"/>
      </left>
      <right style="thin">
        <color rgb="00BFB7A3"/>
      </right>
      <top style="thin">
        <color rgb="00BFB7A3"/>
      </top>
      <bottom style="thin">
        <color rgb="00BFB7A3"/>
      </bottom>
    </border>
  </borders>
  <cellStyleXfs count="1">
    <xf numFmtId="0" fontId="0" fillId="0" borderId="0"/>
  </cellStyleXfs>
  <cellXfs count="18">
    <xf numFmtId="0" fontId="0" fillId="0" borderId="0" pivotButton="0" quotePrefix="0" xfId="0"/>
    <xf numFmtId="0" fontId="1" fillId="2" borderId="0" pivotButton="0" quotePrefix="0" xfId="0"/>
    <xf numFmtId="0" fontId="0" fillId="2" borderId="0" pivotButton="0" quotePrefix="0" xfId="0"/>
    <xf numFmtId="0" fontId="2" fillId="0" borderId="0" pivotButton="0" quotePrefix="0" xfId="0"/>
    <xf numFmtId="0" fontId="3" fillId="0" borderId="0" pivotButton="0" quotePrefix="0" xfId="0"/>
    <xf numFmtId="3" fontId="0" fillId="3" borderId="1" pivotButton="0" quotePrefix="0" xfId="0"/>
    <xf numFmtId="0" fontId="4" fillId="2" borderId="0" applyAlignment="1" pivotButton="0" quotePrefix="0" xfId="0">
      <alignment vertical="center" wrapText="1"/>
    </xf>
    <xf numFmtId="0" fontId="0" fillId="3" borderId="1" pivotButton="0" quotePrefix="0" xfId="0"/>
    <xf numFmtId="4" fontId="0" fillId="3" borderId="1" pivotButton="0" quotePrefix="0" xfId="0"/>
    <xf numFmtId="3" fontId="0" fillId="4" borderId="1" pivotButton="0" quotePrefix="0" xfId="0"/>
    <xf numFmtId="9" fontId="0" fillId="4" borderId="1" pivotButton="0" quotePrefix="0" xfId="0"/>
    <xf numFmtId="164" fontId="0" fillId="4" borderId="1" pivotButton="0" quotePrefix="0" xfId="0"/>
    <xf numFmtId="0" fontId="0" fillId="4" borderId="1" pivotButton="0" quotePrefix="0" xfId="0"/>
    <xf numFmtId="0" fontId="4" fillId="2" borderId="0" pivotButton="0" quotePrefix="0" xfId="0"/>
    <xf numFmtId="3" fontId="3" fillId="4" borderId="1" pivotButton="0" quotePrefix="0" xfId="0"/>
    <xf numFmtId="9" fontId="3" fillId="4" borderId="1" pivotButton="0" quotePrefix="0" xfId="0"/>
    <xf numFmtId="164" fontId="3" fillId="4" borderId="1" pivotButton="0" quotePrefix="0" xfId="0"/>
    <xf numFmtId="0" fontId="5"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3"/>
  <sheetViews>
    <sheetView workbookViewId="0">
      <pane ySplit="6" topLeftCell="A7" activePane="bottomLeft" state="frozen"/>
      <selection pane="bottomLeft" activeCell="A1" sqref="A1"/>
    </sheetView>
  </sheetViews>
  <sheetFormatPr baseColWidth="8" defaultRowHeight="15"/>
  <cols>
    <col width="44" customWidth="1" min="1" max="1"/>
    <col width="22" customWidth="1" min="2" max="2"/>
    <col width="12" customWidth="1" min="3" max="3"/>
    <col width="22" customWidth="1" min="4" max="4"/>
    <col width="12" customWidth="1" min="5" max="5"/>
    <col width="14" customWidth="1" min="6" max="6"/>
    <col width="20" customWidth="1" min="7" max="7"/>
  </cols>
  <sheetData>
    <row r="1">
      <c r="A1" s="1" t="inlineStr">
        <is>
          <t>Buchungsplaner Adserver</t>
        </is>
      </c>
      <c r="B1" s="2" t="n"/>
      <c r="C1" s="2" t="n"/>
      <c r="D1" s="2" t="n"/>
      <c r="E1" s="2" t="n"/>
      <c r="F1" s="2" t="n"/>
      <c r="G1" s="2" t="n"/>
    </row>
    <row r="2">
      <c r="A2" s="3" t="inlineStr">
        <is>
          <t>Gelbe Felder ausfüllen. Die Zeilen stehen in der Reihenfolge ihrer Priorität: oben hat Vorrang. Von Thomas Bode · herrbode.de</t>
        </is>
      </c>
    </row>
    <row r="4">
      <c r="A4" s="4" t="inlineStr">
        <is>
          <t>Verfügbares Inventar im Zeitraum (Impressionen)</t>
        </is>
      </c>
      <c r="B4" s="5" t="n">
        <v>100000</v>
      </c>
    </row>
    <row r="6" ht="32" customHeight="1">
      <c r="A6" s="6" t="inlineStr">
        <is>
          <t>Kampagne (Vorrang von oben nach unten)</t>
        </is>
      </c>
      <c r="B6" s="6" t="inlineStr">
        <is>
          <t>Gebucht (Impressionen)</t>
        </is>
      </c>
      <c r="C6" s="6" t="inlineStr">
        <is>
          <t>eCPM (€)</t>
        </is>
      </c>
      <c r="D6" s="6" t="inlineStr">
        <is>
          <t>Geliefert (Impressionen)</t>
        </is>
      </c>
      <c r="E6" s="6" t="inlineStr">
        <is>
          <t>Erfüllung</t>
        </is>
      </c>
      <c r="F6" s="6" t="inlineStr">
        <is>
          <t>Umsatz (€)</t>
        </is>
      </c>
      <c r="G6" s="6" t="inlineStr">
        <is>
          <t>Bewertung</t>
        </is>
      </c>
    </row>
    <row r="7">
      <c r="A7" s="7" t="inlineStr">
        <is>
          <t>Sponsoring</t>
        </is>
      </c>
      <c r="B7" s="5" t="n">
        <v>35000</v>
      </c>
      <c r="C7" s="8" t="n">
        <v>14</v>
      </c>
      <c r="D7" s="9">
        <f>IF(B7="","",MIN(B7,MAX(0,$B$4)))</f>
        <v/>
      </c>
      <c r="E7" s="10">
        <f>IF(B7="","",IF(B7=0,"",D7/B7))</f>
        <v/>
      </c>
      <c r="F7" s="11">
        <f>IF(OR(B7="",C7=""),"",D7/1000*C7)</f>
        <v/>
      </c>
      <c r="G7" s="12">
        <f>IF(E7="","",IF(E7&gt;=0.98,"voll geliefert",IF(E7&gt;=0.7,"Unterlieferung","stark unterliefert")))</f>
        <v/>
      </c>
    </row>
    <row r="8">
      <c r="A8" s="7" t="inlineStr">
        <is>
          <t>Standard A</t>
        </is>
      </c>
      <c r="B8" s="5" t="n">
        <v>45000</v>
      </c>
      <c r="C8" s="8" t="n">
        <v>8</v>
      </c>
      <c r="D8" s="9">
        <f>IF(B8="","",MIN(B8,MAX(0,$B$4-SUM(D$6:D7))))</f>
        <v/>
      </c>
      <c r="E8" s="10">
        <f>IF(B8="","",IF(B8=0,"",D8/B8))</f>
        <v/>
      </c>
      <c r="F8" s="11">
        <f>IF(OR(B8="",C8=""),"",D8/1000*C8)</f>
        <v/>
      </c>
      <c r="G8" s="12">
        <f>IF(E8="","",IF(E8&gt;=0.98,"voll geliefert",IF(E8&gt;=0.7,"Unterlieferung","stark unterliefert")))</f>
        <v/>
      </c>
    </row>
    <row r="9">
      <c r="A9" s="7" t="inlineStr">
        <is>
          <t>Standard B</t>
        </is>
      </c>
      <c r="B9" s="5" t="n">
        <v>30000</v>
      </c>
      <c r="C9" s="8" t="n">
        <v>7</v>
      </c>
      <c r="D9" s="9">
        <f>IF(B9="","",MIN(B9,MAX(0,$B$4-SUM(D$6:D8))))</f>
        <v/>
      </c>
      <c r="E9" s="10">
        <f>IF(B9="","",IF(B9=0,"",D9/B9))</f>
        <v/>
      </c>
      <c r="F9" s="11">
        <f>IF(OR(B9="",C9=""),"",D9/1000*C9)</f>
        <v/>
      </c>
      <c r="G9" s="12">
        <f>IF(E9="","",IF(E9&gt;=0.98,"voll geliefert",IF(E9&gt;=0.7,"Unterlieferung","stark unterliefert")))</f>
        <v/>
      </c>
    </row>
    <row r="10">
      <c r="A10" s="7" t="inlineStr">
        <is>
          <t>Füller Netzwerk</t>
        </is>
      </c>
      <c r="B10" s="5" t="n">
        <v>40000</v>
      </c>
      <c r="C10" s="8" t="n">
        <v>2.5</v>
      </c>
      <c r="D10" s="9">
        <f>IF(B10="","",MIN(B10,MAX(0,$B$4-SUM(D$6:D9))))</f>
        <v/>
      </c>
      <c r="E10" s="10">
        <f>IF(B10="","",IF(B10=0,"",D10/B10))</f>
        <v/>
      </c>
      <c r="F10" s="11">
        <f>IF(OR(B10="",C10=""),"",D10/1000*C10)</f>
        <v/>
      </c>
      <c r="G10" s="12">
        <f>IF(E10="","",IF(E10&gt;=0.98,"voll geliefert",IF(E10&gt;=0.7,"Unterlieferung","stark unterliefert")))</f>
        <v/>
      </c>
    </row>
    <row r="11">
      <c r="A11" s="7" t="inlineStr"/>
      <c r="B11" s="5" t="n"/>
      <c r="C11" s="8" t="n"/>
      <c r="D11" s="9">
        <f>IF(B11="","",MIN(B11,MAX(0,$B$4-SUM(D$6:D10))))</f>
        <v/>
      </c>
      <c r="E11" s="10">
        <f>IF(B11="","",IF(B11=0,"",D11/B11))</f>
        <v/>
      </c>
      <c r="F11" s="11">
        <f>IF(OR(B11="",C11=""),"",D11/1000*C11)</f>
        <v/>
      </c>
      <c r="G11" s="12">
        <f>IF(E11="","",IF(E11&gt;=0.98,"voll geliefert",IF(E11&gt;=0.7,"Unterlieferung","stark unterliefert")))</f>
        <v/>
      </c>
    </row>
    <row r="12">
      <c r="A12" s="7" t="inlineStr"/>
      <c r="B12" s="5" t="n"/>
      <c r="C12" s="8" t="n"/>
      <c r="D12" s="9">
        <f>IF(B12="","",MIN(B12,MAX(0,$B$4-SUM(D$6:D11))))</f>
        <v/>
      </c>
      <c r="E12" s="10">
        <f>IF(B12="","",IF(B12=0,"",D12/B12))</f>
        <v/>
      </c>
      <c r="F12" s="11">
        <f>IF(OR(B12="",C12=""),"",D12/1000*C12)</f>
        <v/>
      </c>
      <c r="G12" s="12">
        <f>IF(E12="","",IF(E12&gt;=0.98,"voll geliefert",IF(E12&gt;=0.7,"Unterlieferung","stark unterliefert")))</f>
        <v/>
      </c>
    </row>
    <row r="14">
      <c r="A14" s="13" t="inlineStr">
        <is>
          <t>Ergebnis</t>
        </is>
      </c>
      <c r="B14" s="2" t="n"/>
      <c r="C14" s="2" t="n"/>
    </row>
    <row r="15">
      <c r="A15" s="4" t="inlineStr">
        <is>
          <t>Gebucht gesamt</t>
        </is>
      </c>
      <c r="B15" s="14">
        <f>SUM(B7:B12)</f>
        <v/>
      </c>
    </row>
    <row r="16">
      <c r="A16" s="4" t="inlineStr">
        <is>
          <t>Auslastung des Inventars</t>
        </is>
      </c>
      <c r="B16" s="15">
        <f>IF($B$4=0,"",B15/$B$4)</f>
        <v/>
      </c>
    </row>
    <row r="17">
      <c r="A17" s="4" t="inlineStr">
        <is>
          <t>Überbuchung (Impressionen)</t>
        </is>
      </c>
      <c r="B17" s="14">
        <f>MAX(0,B15-$B$4)</f>
        <v/>
      </c>
    </row>
    <row r="18">
      <c r="A18" s="4" t="inlineStr">
        <is>
          <t>Geliefert gesamt</t>
        </is>
      </c>
      <c r="B18" s="14">
        <f>SUM(D7:D12)</f>
        <v/>
      </c>
    </row>
    <row r="19">
      <c r="A19" s="4" t="inlineStr">
        <is>
          <t>Umsatz gesamt (€)</t>
        </is>
      </c>
      <c r="B19" s="16">
        <f>SUM(F7:F12)</f>
        <v/>
      </c>
    </row>
    <row r="20">
      <c r="A20" s="4" t="inlineStr">
        <is>
          <t>Nicht verkauftes Inventar</t>
        </is>
      </c>
      <c r="B20" s="14">
        <f>MAX(0,$B$4-B15)</f>
        <v/>
      </c>
    </row>
    <row r="22" ht="30" customHeight="1">
      <c r="A22" s="17" t="inlineStr">
        <is>
          <t>Hinweis: Das Modell liefert streng nach Reihenfolge aus. Echte Adserver verteilen bei gleicher Priorität nach Gewichtung und berücksichtigen Targeting, Frequency Cap und Pacing. Das Blatt zeigt die grobe Größenordnung für die Planung.</t>
        </is>
      </c>
    </row>
    <row r="23"/>
  </sheetData>
  <mergeCells count="1">
    <mergeCell ref="A22:G23"/>
  </mergeCells>
  <dataValidations count="1">
    <dataValidation sqref="B4 B7:C12" showDropDown="0" showInputMessage="0" showErrorMessage="1" allowBlank="0" error="Bitte eine Zahl eingeben." type="decimal" operator="greaterThanOrEqual">
      <formula1>0</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2026-10-29T21:34:59Z</dcterms:created>
  <dcterms:modified xmlns:dcterms="http://purl.org/dc/terms/" xmlns:xsi="http://www.w3.org/2001/XMLSchema-instance" xsi:type="dcterms:W3CDTF">2026-10-29T21:34:59Z</dcterms:modified>
</cp:coreProperties>
</file>